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Nakit Akış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48" i="1" l="1"/>
  <c r="C41" i="1"/>
  <c r="C36" i="1"/>
  <c r="C31" i="1"/>
  <c r="C24" i="1"/>
  <c r="C17" i="1"/>
  <c r="C13" i="1"/>
  <c r="C7" i="1"/>
  <c r="C3" i="1"/>
  <c r="C5" i="1" l="1"/>
  <c r="C23" i="1"/>
  <c r="C55" i="1" l="1"/>
</calcChain>
</file>

<file path=xl/sharedStrings.xml><?xml version="1.0" encoding="utf-8"?>
<sst xmlns="http://schemas.openxmlformats.org/spreadsheetml/2006/main" count="51" uniqueCount="47">
  <si>
    <t>DÖNEM BAŞI NAKiT MEVCUDU</t>
  </si>
  <si>
    <t>DÖNEM İÇİ NAKİT GİRİŞLERİ</t>
  </si>
  <si>
    <t xml:space="preserve">SATIŞLARDAN ELDE EDİLEN NAKİT </t>
  </si>
  <si>
    <t>Mikrofinans Girişimcilerinden Tahsil Edilen Hizmet Bedelleri</t>
  </si>
  <si>
    <t>Mikrofinans Girişimcilerinden Tahsil Edilen Krediler(+)</t>
  </si>
  <si>
    <t>Ticari Alacaklardaki Artışlar ve Diğer Artışlar(-)</t>
  </si>
  <si>
    <t>DİĞER FAALİYETLERDEN OLAĞAN GELİR VE KÂRLARDAN DOLAYI SAĞLANAN NAKİT</t>
  </si>
  <si>
    <t xml:space="preserve">OLAĞANDIŞI GELİR VE KÂRLARDAN SAĞLANAN NAKİT </t>
  </si>
  <si>
    <t>KISA VADELİ YABANCI KAYNAKLARDAKİ ARTIŞLARDAN SAĞLANAN NAKİT</t>
  </si>
  <si>
    <t>Alınan Krediler</t>
  </si>
  <si>
    <t>Mikrofinans Girişimcilerinden Tahsil Edilen Gönüllü Tasarruflar ve Minisigorta Tahsilatları</t>
  </si>
  <si>
    <t>Diğer Artışlar</t>
  </si>
  <si>
    <t>UZUN VADELİ YABANCI KAYNAKLARDAKİ ARTIŞLARDAN SAĞLANAN NAKİT</t>
  </si>
  <si>
    <t>SERMAYE ARTlŞINDAN SAĞLANAN NAKİT</t>
  </si>
  <si>
    <t>HİSSE SENEDİ İHRAÇ PRİMLERİ VE ÖZEL FONLARDAN SAĞLANAN NAKİT</t>
  </si>
  <si>
    <t>DİĞER NAKİT GİRİŞLERİ</t>
  </si>
  <si>
    <t>DÖNEM İÇİ NAKİT ÇIKIŞLARI</t>
  </si>
  <si>
    <r>
      <t>MALİYETLERDEN KAYNAKLANAN NAKİT ÇIKIŞLARI</t>
    </r>
    <r>
      <rPr>
        <sz val="8"/>
        <rFont val="Arial"/>
        <family val="2"/>
        <charset val="162"/>
      </rPr>
      <t xml:space="preserve"> </t>
    </r>
  </si>
  <si>
    <t>Satışların Maliyeti</t>
  </si>
  <si>
    <t>Stoklardaki Artışlar (+)</t>
  </si>
  <si>
    <t>Ticari Borçlardaki (Alışlardan kaynaklanan) Azalışlar (+) 
(Mikrofinans Girişimcilere Gönüllü Tasarruf ve Mikrosigorta Dağıtımları)</t>
  </si>
  <si>
    <t>Ticari Borçlardaki (Alışlardan kaynaklanan) Artışlar (-)</t>
  </si>
  <si>
    <t xml:space="preserve">Amortisman ve Nakit Çıkışı Gerektirmeyen Giderler (-) </t>
  </si>
  <si>
    <t>Stoklardaki Azalışlar (-)</t>
  </si>
  <si>
    <r>
      <t>FAALİYET GİDERLERİNE İLİŞKİN NAKİT ÇIKIŞLARI</t>
    </r>
    <r>
      <rPr>
        <sz val="8"/>
        <rFont val="Arial"/>
        <family val="2"/>
        <charset val="162"/>
      </rPr>
      <t xml:space="preserve"> </t>
    </r>
  </si>
  <si>
    <t>Mikrofinans Girişimcilerine Dağıtılan Kredi Ödemelerinden Kaynaklanan Nakit Çıkışları</t>
  </si>
  <si>
    <t>Pazarlama Satış ve Dağıtım Giderleri</t>
  </si>
  <si>
    <t>Genel Yönetim Giderleri</t>
  </si>
  <si>
    <t>Amortisman ve Nakit Çıkışı Gerektirmeyen Diğer Giderler (-)</t>
  </si>
  <si>
    <t>DİĞER FAALİYETLERDEN OLAĞAN GİDER VE ZARARLARA İLİŞKİN NAKİT ÇIKIŞLARI</t>
  </si>
  <si>
    <t xml:space="preserve">Diğer Faaliyetlerle İlgili Olağan Gider ve Zararlar </t>
  </si>
  <si>
    <t>Amortisman ve Nakit Çıkışı Gerektirmeyen Diğ. Gid. ve Zararlar (-)</t>
  </si>
  <si>
    <t>Diğer Azalışlar</t>
  </si>
  <si>
    <t>FİNANSMAN GİDERLERİNDEN DOLAYI NAKİT ÇIKIŞI</t>
  </si>
  <si>
    <t>OLAĞANDIŞI GİDER VE ZARARLARDAN DOLAYI NAKlT ÇIKIŞI</t>
  </si>
  <si>
    <t>Olağandışı Gider ve Zararlar</t>
  </si>
  <si>
    <t>Amortisman ve Nakit Çıkışı Gerektirmeyen Diğ. Gid. ve Zararları (-)</t>
  </si>
  <si>
    <t xml:space="preserve">DURAN VARLIK YATIRIMLARINA İLİŞKİN NAKİT ÇIKIŞI </t>
  </si>
  <si>
    <r>
      <t>KISA VADELİ YABANCI KAYNAK ÖDEMELERİ (Alışlarla ilgili olmayanlar)</t>
    </r>
    <r>
      <rPr>
        <sz val="8"/>
        <rFont val="Arial"/>
        <family val="2"/>
        <charset val="162"/>
      </rPr>
      <t xml:space="preserve"> </t>
    </r>
  </si>
  <si>
    <t xml:space="preserve">Alınan Krediler Anapara Ödemeleri </t>
  </si>
  <si>
    <t>Diğer Ödemeler</t>
  </si>
  <si>
    <r>
      <t>UZUN VADELİ YABANCI KAYNAK ÖDEMELERİ</t>
    </r>
    <r>
      <rPr>
        <sz val="8"/>
        <rFont val="Arial"/>
        <family val="2"/>
        <charset val="162"/>
      </rPr>
      <t xml:space="preserve"> (Alışlarla ilgili olmayanlar)</t>
    </r>
  </si>
  <si>
    <t xml:space="preserve">ÖDENEN VERGİ VE BENZERLERİ </t>
  </si>
  <si>
    <t>ÖDENEN TEMETTÜLER(ÖZEL FON İADELERİ)</t>
  </si>
  <si>
    <t>DİĞER NAKİT ÇIKIŞLARI</t>
  </si>
  <si>
    <t>DÖNEMSONU NAKİT MEVCUDU</t>
  </si>
  <si>
    <t>TÜRKİYE GRAMEEN MİKROFİNANS PROGRAMI NAKİT AKIŞ TABLOSU
31 ARALIK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</si>
</sst>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\ _₺_-;\-* #,##0.00\ _₺_-;_-* &quot;-&quot;??\ _₺_-;_-@_-"/>
  </numFmts>
  <fonts count="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9E5B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4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4" fontId="3" fillId="0" borderId="6" xfId="0" applyNumberFormat="1" applyFont="1" applyBorder="1"/>
    <xf numFmtId="4" fontId="2" fillId="4" borderId="11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right"/>
    </xf>
    <xf numFmtId="4" fontId="3" fillId="5" borderId="11" xfId="0" applyNumberFormat="1" applyFont="1" applyFill="1" applyBorder="1" applyAlignment="1">
      <alignment horizontal="right"/>
    </xf>
    <xf numFmtId="4" fontId="3" fillId="0" borderId="11" xfId="0" applyNumberFormat="1" applyFont="1" applyFill="1" applyBorder="1"/>
    <xf numFmtId="4" fontId="3" fillId="0" borderId="17" xfId="0" applyNumberFormat="1" applyFont="1" applyFill="1" applyBorder="1"/>
    <xf numFmtId="4" fontId="3" fillId="0" borderId="11" xfId="0" applyNumberFormat="1" applyFont="1" applyBorder="1" applyAlignment="1">
      <alignment horizontal="right"/>
    </xf>
    <xf numFmtId="4" fontId="3" fillId="0" borderId="12" xfId="0" applyNumberFormat="1" applyFont="1" applyBorder="1"/>
    <xf numFmtId="4" fontId="2" fillId="6" borderId="18" xfId="0" applyNumberFormat="1" applyFont="1" applyFill="1" applyBorder="1"/>
    <xf numFmtId="4" fontId="3" fillId="0" borderId="21" xfId="0" applyNumberFormat="1" applyFont="1" applyBorder="1"/>
    <xf numFmtId="4" fontId="2" fillId="3" borderId="22" xfId="0" applyNumberFormat="1" applyFont="1" applyFill="1" applyBorder="1" applyAlignment="1"/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0" borderId="23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GMP-EDA/Downloads/31.12.2024%20TAR&#304;HL&#304;%20TGMP%20MAL&#304;%20TABLO%20FORM&#220;L&#2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24 Kebir Kapanış Hariç"/>
      <sheetName val="01.01.2024 Açılış Mizanı"/>
      <sheetName val="Gelir Tablosu"/>
      <sheetName val="Bilanço Aktif"/>
      <sheetName val="Bilanço Pasif"/>
      <sheetName val="31.12.2024 Aç.Kap. Hariç K.M."/>
      <sheetName val="Nakit Akış"/>
      <sheetName val="manuel"/>
      <sheetName val="Sayfa1"/>
    </sheetNames>
    <sheetDataSet>
      <sheetData sheetId="0"/>
      <sheetData sheetId="1">
        <row r="6">
          <cell r="E6">
            <v>30585.39</v>
          </cell>
        </row>
        <row r="7">
          <cell r="E7">
            <v>1700441.36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zoomScale="120" zoomScaleNormal="120" workbookViewId="0">
      <selection sqref="A1:C1"/>
    </sheetView>
  </sheetViews>
  <sheetFormatPr defaultRowHeight="12.75" x14ac:dyDescent="0.2"/>
  <cols>
    <col min="1" max="1" width="42.7109375" customWidth="1"/>
    <col min="2" max="2" width="29.140625" customWidth="1"/>
    <col min="3" max="3" width="18.140625" bestFit="1" customWidth="1"/>
    <col min="257" max="257" width="42.7109375" customWidth="1"/>
    <col min="258" max="258" width="29.140625" customWidth="1"/>
    <col min="259" max="259" width="18.140625" bestFit="1" customWidth="1"/>
    <col min="513" max="513" width="42.7109375" customWidth="1"/>
    <col min="514" max="514" width="29.140625" customWidth="1"/>
    <col min="515" max="515" width="18.140625" bestFit="1" customWidth="1"/>
    <col min="769" max="769" width="42.7109375" customWidth="1"/>
    <col min="770" max="770" width="29.140625" customWidth="1"/>
    <col min="771" max="771" width="18.140625" bestFit="1" customWidth="1"/>
    <col min="1025" max="1025" width="42.7109375" customWidth="1"/>
    <col min="1026" max="1026" width="29.140625" customWidth="1"/>
    <col min="1027" max="1027" width="18.140625" bestFit="1" customWidth="1"/>
    <col min="1281" max="1281" width="42.7109375" customWidth="1"/>
    <col min="1282" max="1282" width="29.140625" customWidth="1"/>
    <col min="1283" max="1283" width="18.140625" bestFit="1" customWidth="1"/>
    <col min="1537" max="1537" width="42.7109375" customWidth="1"/>
    <col min="1538" max="1538" width="29.140625" customWidth="1"/>
    <col min="1539" max="1539" width="18.140625" bestFit="1" customWidth="1"/>
    <col min="1793" max="1793" width="42.7109375" customWidth="1"/>
    <col min="1794" max="1794" width="29.140625" customWidth="1"/>
    <col min="1795" max="1795" width="18.140625" bestFit="1" customWidth="1"/>
    <col min="2049" max="2049" width="42.7109375" customWidth="1"/>
    <col min="2050" max="2050" width="29.140625" customWidth="1"/>
    <col min="2051" max="2051" width="18.140625" bestFit="1" customWidth="1"/>
    <col min="2305" max="2305" width="42.7109375" customWidth="1"/>
    <col min="2306" max="2306" width="29.140625" customWidth="1"/>
    <col min="2307" max="2307" width="18.140625" bestFit="1" customWidth="1"/>
    <col min="2561" max="2561" width="42.7109375" customWidth="1"/>
    <col min="2562" max="2562" width="29.140625" customWidth="1"/>
    <col min="2563" max="2563" width="18.140625" bestFit="1" customWidth="1"/>
    <col min="2817" max="2817" width="42.7109375" customWidth="1"/>
    <col min="2818" max="2818" width="29.140625" customWidth="1"/>
    <col min="2819" max="2819" width="18.140625" bestFit="1" customWidth="1"/>
    <col min="3073" max="3073" width="42.7109375" customWidth="1"/>
    <col min="3074" max="3074" width="29.140625" customWidth="1"/>
    <col min="3075" max="3075" width="18.140625" bestFit="1" customWidth="1"/>
    <col min="3329" max="3329" width="42.7109375" customWidth="1"/>
    <col min="3330" max="3330" width="29.140625" customWidth="1"/>
    <col min="3331" max="3331" width="18.140625" bestFit="1" customWidth="1"/>
    <col min="3585" max="3585" width="42.7109375" customWidth="1"/>
    <col min="3586" max="3586" width="29.140625" customWidth="1"/>
    <col min="3587" max="3587" width="18.140625" bestFit="1" customWidth="1"/>
    <col min="3841" max="3841" width="42.7109375" customWidth="1"/>
    <col min="3842" max="3842" width="29.140625" customWidth="1"/>
    <col min="3843" max="3843" width="18.140625" bestFit="1" customWidth="1"/>
    <col min="4097" max="4097" width="42.7109375" customWidth="1"/>
    <col min="4098" max="4098" width="29.140625" customWidth="1"/>
    <col min="4099" max="4099" width="18.140625" bestFit="1" customWidth="1"/>
    <col min="4353" max="4353" width="42.7109375" customWidth="1"/>
    <col min="4354" max="4354" width="29.140625" customWidth="1"/>
    <col min="4355" max="4355" width="18.140625" bestFit="1" customWidth="1"/>
    <col min="4609" max="4609" width="42.7109375" customWidth="1"/>
    <col min="4610" max="4610" width="29.140625" customWidth="1"/>
    <col min="4611" max="4611" width="18.140625" bestFit="1" customWidth="1"/>
    <col min="4865" max="4865" width="42.7109375" customWidth="1"/>
    <col min="4866" max="4866" width="29.140625" customWidth="1"/>
    <col min="4867" max="4867" width="18.140625" bestFit="1" customWidth="1"/>
    <col min="5121" max="5121" width="42.7109375" customWidth="1"/>
    <col min="5122" max="5122" width="29.140625" customWidth="1"/>
    <col min="5123" max="5123" width="18.140625" bestFit="1" customWidth="1"/>
    <col min="5377" max="5377" width="42.7109375" customWidth="1"/>
    <col min="5378" max="5378" width="29.140625" customWidth="1"/>
    <col min="5379" max="5379" width="18.140625" bestFit="1" customWidth="1"/>
    <col min="5633" max="5633" width="42.7109375" customWidth="1"/>
    <col min="5634" max="5634" width="29.140625" customWidth="1"/>
    <col min="5635" max="5635" width="18.140625" bestFit="1" customWidth="1"/>
    <col min="5889" max="5889" width="42.7109375" customWidth="1"/>
    <col min="5890" max="5890" width="29.140625" customWidth="1"/>
    <col min="5891" max="5891" width="18.140625" bestFit="1" customWidth="1"/>
    <col min="6145" max="6145" width="42.7109375" customWidth="1"/>
    <col min="6146" max="6146" width="29.140625" customWidth="1"/>
    <col min="6147" max="6147" width="18.140625" bestFit="1" customWidth="1"/>
    <col min="6401" max="6401" width="42.7109375" customWidth="1"/>
    <col min="6402" max="6402" width="29.140625" customWidth="1"/>
    <col min="6403" max="6403" width="18.140625" bestFit="1" customWidth="1"/>
    <col min="6657" max="6657" width="42.7109375" customWidth="1"/>
    <col min="6658" max="6658" width="29.140625" customWidth="1"/>
    <col min="6659" max="6659" width="18.140625" bestFit="1" customWidth="1"/>
    <col min="6913" max="6913" width="42.7109375" customWidth="1"/>
    <col min="6914" max="6914" width="29.140625" customWidth="1"/>
    <col min="6915" max="6915" width="18.140625" bestFit="1" customWidth="1"/>
    <col min="7169" max="7169" width="42.7109375" customWidth="1"/>
    <col min="7170" max="7170" width="29.140625" customWidth="1"/>
    <col min="7171" max="7171" width="18.140625" bestFit="1" customWidth="1"/>
    <col min="7425" max="7425" width="42.7109375" customWidth="1"/>
    <col min="7426" max="7426" width="29.140625" customWidth="1"/>
    <col min="7427" max="7427" width="18.140625" bestFit="1" customWidth="1"/>
    <col min="7681" max="7681" width="42.7109375" customWidth="1"/>
    <col min="7682" max="7682" width="29.140625" customWidth="1"/>
    <col min="7683" max="7683" width="18.140625" bestFit="1" customWidth="1"/>
    <col min="7937" max="7937" width="42.7109375" customWidth="1"/>
    <col min="7938" max="7938" width="29.140625" customWidth="1"/>
    <col min="7939" max="7939" width="18.140625" bestFit="1" customWidth="1"/>
    <col min="8193" max="8193" width="42.7109375" customWidth="1"/>
    <col min="8194" max="8194" width="29.140625" customWidth="1"/>
    <col min="8195" max="8195" width="18.140625" bestFit="1" customWidth="1"/>
    <col min="8449" max="8449" width="42.7109375" customWidth="1"/>
    <col min="8450" max="8450" width="29.140625" customWidth="1"/>
    <col min="8451" max="8451" width="18.140625" bestFit="1" customWidth="1"/>
    <col min="8705" max="8705" width="42.7109375" customWidth="1"/>
    <col min="8706" max="8706" width="29.140625" customWidth="1"/>
    <col min="8707" max="8707" width="18.140625" bestFit="1" customWidth="1"/>
    <col min="8961" max="8961" width="42.7109375" customWidth="1"/>
    <col min="8962" max="8962" width="29.140625" customWidth="1"/>
    <col min="8963" max="8963" width="18.140625" bestFit="1" customWidth="1"/>
    <col min="9217" max="9217" width="42.7109375" customWidth="1"/>
    <col min="9218" max="9218" width="29.140625" customWidth="1"/>
    <col min="9219" max="9219" width="18.140625" bestFit="1" customWidth="1"/>
    <col min="9473" max="9473" width="42.7109375" customWidth="1"/>
    <col min="9474" max="9474" width="29.140625" customWidth="1"/>
    <col min="9475" max="9475" width="18.140625" bestFit="1" customWidth="1"/>
    <col min="9729" max="9729" width="42.7109375" customWidth="1"/>
    <col min="9730" max="9730" width="29.140625" customWidth="1"/>
    <col min="9731" max="9731" width="18.140625" bestFit="1" customWidth="1"/>
    <col min="9985" max="9985" width="42.7109375" customWidth="1"/>
    <col min="9986" max="9986" width="29.140625" customWidth="1"/>
    <col min="9987" max="9987" width="18.140625" bestFit="1" customWidth="1"/>
    <col min="10241" max="10241" width="42.7109375" customWidth="1"/>
    <col min="10242" max="10242" width="29.140625" customWidth="1"/>
    <col min="10243" max="10243" width="18.140625" bestFit="1" customWidth="1"/>
    <col min="10497" max="10497" width="42.7109375" customWidth="1"/>
    <col min="10498" max="10498" width="29.140625" customWidth="1"/>
    <col min="10499" max="10499" width="18.140625" bestFit="1" customWidth="1"/>
    <col min="10753" max="10753" width="42.7109375" customWidth="1"/>
    <col min="10754" max="10754" width="29.140625" customWidth="1"/>
    <col min="10755" max="10755" width="18.140625" bestFit="1" customWidth="1"/>
    <col min="11009" max="11009" width="42.7109375" customWidth="1"/>
    <col min="11010" max="11010" width="29.140625" customWidth="1"/>
    <col min="11011" max="11011" width="18.140625" bestFit="1" customWidth="1"/>
    <col min="11265" max="11265" width="42.7109375" customWidth="1"/>
    <col min="11266" max="11266" width="29.140625" customWidth="1"/>
    <col min="11267" max="11267" width="18.140625" bestFit="1" customWidth="1"/>
    <col min="11521" max="11521" width="42.7109375" customWidth="1"/>
    <col min="11522" max="11522" width="29.140625" customWidth="1"/>
    <col min="11523" max="11523" width="18.140625" bestFit="1" customWidth="1"/>
    <col min="11777" max="11777" width="42.7109375" customWidth="1"/>
    <col min="11778" max="11778" width="29.140625" customWidth="1"/>
    <col min="11779" max="11779" width="18.140625" bestFit="1" customWidth="1"/>
    <col min="12033" max="12033" width="42.7109375" customWidth="1"/>
    <col min="12034" max="12034" width="29.140625" customWidth="1"/>
    <col min="12035" max="12035" width="18.140625" bestFit="1" customWidth="1"/>
    <col min="12289" max="12289" width="42.7109375" customWidth="1"/>
    <col min="12290" max="12290" width="29.140625" customWidth="1"/>
    <col min="12291" max="12291" width="18.140625" bestFit="1" customWidth="1"/>
    <col min="12545" max="12545" width="42.7109375" customWidth="1"/>
    <col min="12546" max="12546" width="29.140625" customWidth="1"/>
    <col min="12547" max="12547" width="18.140625" bestFit="1" customWidth="1"/>
    <col min="12801" max="12801" width="42.7109375" customWidth="1"/>
    <col min="12802" max="12802" width="29.140625" customWidth="1"/>
    <col min="12803" max="12803" width="18.140625" bestFit="1" customWidth="1"/>
    <col min="13057" max="13057" width="42.7109375" customWidth="1"/>
    <col min="13058" max="13058" width="29.140625" customWidth="1"/>
    <col min="13059" max="13059" width="18.140625" bestFit="1" customWidth="1"/>
    <col min="13313" max="13313" width="42.7109375" customWidth="1"/>
    <col min="13314" max="13314" width="29.140625" customWidth="1"/>
    <col min="13315" max="13315" width="18.140625" bestFit="1" customWidth="1"/>
    <col min="13569" max="13569" width="42.7109375" customWidth="1"/>
    <col min="13570" max="13570" width="29.140625" customWidth="1"/>
    <col min="13571" max="13571" width="18.140625" bestFit="1" customWidth="1"/>
    <col min="13825" max="13825" width="42.7109375" customWidth="1"/>
    <col min="13826" max="13826" width="29.140625" customWidth="1"/>
    <col min="13827" max="13827" width="18.140625" bestFit="1" customWidth="1"/>
    <col min="14081" max="14081" width="42.7109375" customWidth="1"/>
    <col min="14082" max="14082" width="29.140625" customWidth="1"/>
    <col min="14083" max="14083" width="18.140625" bestFit="1" customWidth="1"/>
    <col min="14337" max="14337" width="42.7109375" customWidth="1"/>
    <col min="14338" max="14338" width="29.140625" customWidth="1"/>
    <col min="14339" max="14339" width="18.140625" bestFit="1" customWidth="1"/>
    <col min="14593" max="14593" width="42.7109375" customWidth="1"/>
    <col min="14594" max="14594" width="29.140625" customWidth="1"/>
    <col min="14595" max="14595" width="18.140625" bestFit="1" customWidth="1"/>
    <col min="14849" max="14849" width="42.7109375" customWidth="1"/>
    <col min="14850" max="14850" width="29.140625" customWidth="1"/>
    <col min="14851" max="14851" width="18.140625" bestFit="1" customWidth="1"/>
    <col min="15105" max="15105" width="42.7109375" customWidth="1"/>
    <col min="15106" max="15106" width="29.140625" customWidth="1"/>
    <col min="15107" max="15107" width="18.140625" bestFit="1" customWidth="1"/>
    <col min="15361" max="15361" width="42.7109375" customWidth="1"/>
    <col min="15362" max="15362" width="29.140625" customWidth="1"/>
    <col min="15363" max="15363" width="18.140625" bestFit="1" customWidth="1"/>
    <col min="15617" max="15617" width="42.7109375" customWidth="1"/>
    <col min="15618" max="15618" width="29.140625" customWidth="1"/>
    <col min="15619" max="15619" width="18.140625" bestFit="1" customWidth="1"/>
    <col min="15873" max="15873" width="42.7109375" customWidth="1"/>
    <col min="15874" max="15874" width="29.140625" customWidth="1"/>
    <col min="15875" max="15875" width="18.140625" bestFit="1" customWidth="1"/>
    <col min="16129" max="16129" width="42.7109375" customWidth="1"/>
    <col min="16130" max="16130" width="29.140625" customWidth="1"/>
    <col min="16131" max="16131" width="18.140625" bestFit="1" customWidth="1"/>
  </cols>
  <sheetData>
    <row r="1" spans="1:3" ht="26.25" customHeight="1" thickBot="1" x14ac:dyDescent="0.25">
      <c r="A1" s="16" t="s">
        <v>46</v>
      </c>
      <c r="B1" s="17"/>
      <c r="C1" s="18"/>
    </row>
    <row r="2" spans="1:3" ht="8.1" customHeight="1" thickBot="1" x14ac:dyDescent="0.25">
      <c r="A2" s="19"/>
      <c r="B2" s="20"/>
      <c r="C2" s="12"/>
    </row>
    <row r="3" spans="1:3" ht="12" customHeight="1" thickBot="1" x14ac:dyDescent="0.25">
      <c r="A3" s="21" t="s">
        <v>0</v>
      </c>
      <c r="B3" s="22"/>
      <c r="C3" s="13">
        <f>'[1]01.01.2024 Açılış Mizanı'!E6+'[1]01.01.2024 Açılış Mizanı'!E7</f>
        <v>1731026.75</v>
      </c>
    </row>
    <row r="4" spans="1:3" ht="8.1" customHeight="1" x14ac:dyDescent="0.2">
      <c r="A4" s="23"/>
      <c r="B4" s="24"/>
      <c r="C4" s="1"/>
    </row>
    <row r="5" spans="1:3" ht="12" customHeight="1" thickBot="1" x14ac:dyDescent="0.25">
      <c r="A5" s="25" t="s">
        <v>1</v>
      </c>
      <c r="B5" s="26"/>
      <c r="C5" s="2">
        <f>C7+C11+C12+C13+C17+C20+C21+C22</f>
        <v>455905955.5</v>
      </c>
    </row>
    <row r="6" spans="1:3" ht="8.1" customHeight="1" x14ac:dyDescent="0.2">
      <c r="A6" s="23"/>
      <c r="B6" s="24"/>
      <c r="C6" s="1"/>
    </row>
    <row r="7" spans="1:3" ht="12" customHeight="1" x14ac:dyDescent="0.2">
      <c r="A7" s="27" t="s">
        <v>2</v>
      </c>
      <c r="B7" s="28"/>
      <c r="C7" s="3">
        <f>C8+C9+C10</f>
        <v>277441219.48000002</v>
      </c>
    </row>
    <row r="8" spans="1:3" ht="12" customHeight="1" x14ac:dyDescent="0.2">
      <c r="A8" s="29" t="s">
        <v>3</v>
      </c>
      <c r="B8" s="30"/>
      <c r="C8" s="4">
        <v>59749560.650000006</v>
      </c>
    </row>
    <row r="9" spans="1:3" ht="12" customHeight="1" x14ac:dyDescent="0.2">
      <c r="A9" s="29" t="s">
        <v>4</v>
      </c>
      <c r="B9" s="30"/>
      <c r="C9" s="4">
        <v>214620621.78999999</v>
      </c>
    </row>
    <row r="10" spans="1:3" ht="12" customHeight="1" thickBot="1" x14ac:dyDescent="0.25">
      <c r="A10" s="31" t="s">
        <v>5</v>
      </c>
      <c r="B10" s="32"/>
      <c r="C10" s="4">
        <v>3071037.0399999996</v>
      </c>
    </row>
    <row r="11" spans="1:3" ht="12" customHeight="1" thickBot="1" x14ac:dyDescent="0.25">
      <c r="A11" s="33" t="s">
        <v>6</v>
      </c>
      <c r="B11" s="34"/>
      <c r="C11" s="3">
        <v>317108.44</v>
      </c>
    </row>
    <row r="12" spans="1:3" ht="12" customHeight="1" x14ac:dyDescent="0.2">
      <c r="A12" s="14" t="s">
        <v>7</v>
      </c>
      <c r="B12" s="15"/>
      <c r="C12" s="3">
        <v>40900424.390000001</v>
      </c>
    </row>
    <row r="13" spans="1:3" ht="12" customHeight="1" x14ac:dyDescent="0.2">
      <c r="A13" s="27" t="s">
        <v>8</v>
      </c>
      <c r="B13" s="28"/>
      <c r="C13" s="3">
        <f>C14+C15+C16</f>
        <v>133949147.42000002</v>
      </c>
    </row>
    <row r="14" spans="1:3" ht="12" customHeight="1" x14ac:dyDescent="0.2">
      <c r="A14" s="29" t="s">
        <v>9</v>
      </c>
      <c r="B14" s="30"/>
      <c r="C14" s="5">
        <v>0</v>
      </c>
    </row>
    <row r="15" spans="1:3" ht="12" customHeight="1" x14ac:dyDescent="0.2">
      <c r="A15" s="29" t="s">
        <v>10</v>
      </c>
      <c r="B15" s="30"/>
      <c r="C15" s="5">
        <v>40704901.590000004</v>
      </c>
    </row>
    <row r="16" spans="1:3" ht="12" customHeight="1" x14ac:dyDescent="0.2">
      <c r="A16" s="29" t="s">
        <v>11</v>
      </c>
      <c r="B16" s="30"/>
      <c r="C16" s="5">
        <v>93244245.830000013</v>
      </c>
    </row>
    <row r="17" spans="1:3" ht="12" customHeight="1" x14ac:dyDescent="0.2">
      <c r="A17" s="27" t="s">
        <v>12</v>
      </c>
      <c r="B17" s="28"/>
      <c r="C17" s="3">
        <f>C18+C19</f>
        <v>1157555.7699999998</v>
      </c>
    </row>
    <row r="18" spans="1:3" ht="12" customHeight="1" x14ac:dyDescent="0.2">
      <c r="A18" s="29" t="s">
        <v>9</v>
      </c>
      <c r="B18" s="30"/>
      <c r="C18" s="5">
        <v>0</v>
      </c>
    </row>
    <row r="19" spans="1:3" ht="12" customHeight="1" x14ac:dyDescent="0.2">
      <c r="A19" s="29" t="s">
        <v>11</v>
      </c>
      <c r="B19" s="30"/>
      <c r="C19" s="5">
        <v>1157555.7699999998</v>
      </c>
    </row>
    <row r="20" spans="1:3" ht="12" customHeight="1" x14ac:dyDescent="0.2">
      <c r="A20" s="27" t="s">
        <v>13</v>
      </c>
      <c r="B20" s="28"/>
      <c r="C20" s="3">
        <v>2140500</v>
      </c>
    </row>
    <row r="21" spans="1:3" ht="12" customHeight="1" x14ac:dyDescent="0.2">
      <c r="A21" s="27" t="s">
        <v>14</v>
      </c>
      <c r="B21" s="28"/>
      <c r="C21" s="3">
        <v>0</v>
      </c>
    </row>
    <row r="22" spans="1:3" ht="12" customHeight="1" x14ac:dyDescent="0.2">
      <c r="A22" s="27" t="s">
        <v>15</v>
      </c>
      <c r="B22" s="28"/>
      <c r="C22" s="3">
        <v>0</v>
      </c>
    </row>
    <row r="23" spans="1:3" ht="12" customHeight="1" x14ac:dyDescent="0.2">
      <c r="A23" s="25" t="s">
        <v>16</v>
      </c>
      <c r="B23" s="26"/>
      <c r="C23" s="2">
        <f>C24+C31+C36+C40+C41+C44+C45+C48+C53</f>
        <v>457006105.45999998</v>
      </c>
    </row>
    <row r="24" spans="1:3" ht="12" customHeight="1" x14ac:dyDescent="0.2">
      <c r="A24" s="27" t="s">
        <v>17</v>
      </c>
      <c r="B24" s="28"/>
      <c r="C24" s="3">
        <f>C25+C26+C27+C28-C29-C30</f>
        <v>113781127</v>
      </c>
    </row>
    <row r="25" spans="1:3" ht="12" customHeight="1" x14ac:dyDescent="0.2">
      <c r="A25" s="29" t="s">
        <v>18</v>
      </c>
      <c r="B25" s="30"/>
      <c r="C25" s="5">
        <v>71379675.260000005</v>
      </c>
    </row>
    <row r="26" spans="1:3" ht="12" customHeight="1" x14ac:dyDescent="0.2">
      <c r="A26" s="29" t="s">
        <v>19</v>
      </c>
      <c r="B26" s="30"/>
      <c r="C26" s="5">
        <v>0</v>
      </c>
    </row>
    <row r="27" spans="1:3" ht="21.75" customHeight="1" x14ac:dyDescent="0.2">
      <c r="A27" s="35" t="s">
        <v>20</v>
      </c>
      <c r="B27" s="36"/>
      <c r="C27" s="5">
        <v>42401451.740000002</v>
      </c>
    </row>
    <row r="28" spans="1:3" ht="12" customHeight="1" x14ac:dyDescent="0.2">
      <c r="A28" s="29" t="s">
        <v>21</v>
      </c>
      <c r="B28" s="30"/>
      <c r="C28" s="5">
        <v>0</v>
      </c>
    </row>
    <row r="29" spans="1:3" ht="12" customHeight="1" x14ac:dyDescent="0.2">
      <c r="A29" s="29" t="s">
        <v>22</v>
      </c>
      <c r="B29" s="30"/>
      <c r="C29" s="6">
        <v>0</v>
      </c>
    </row>
    <row r="30" spans="1:3" ht="12" customHeight="1" x14ac:dyDescent="0.2">
      <c r="A30" s="29" t="s">
        <v>23</v>
      </c>
      <c r="B30" s="30"/>
      <c r="C30" s="5">
        <v>0</v>
      </c>
    </row>
    <row r="31" spans="1:3" ht="12" customHeight="1" x14ac:dyDescent="0.2">
      <c r="A31" s="27" t="s">
        <v>24</v>
      </c>
      <c r="B31" s="28"/>
      <c r="C31" s="3">
        <f>C32+C33+C34+C35</f>
        <v>313362315.88999999</v>
      </c>
    </row>
    <row r="32" spans="1:3" ht="12" customHeight="1" x14ac:dyDescent="0.2">
      <c r="A32" s="29" t="s">
        <v>25</v>
      </c>
      <c r="B32" s="30"/>
      <c r="C32" s="5">
        <v>233648906.99000001</v>
      </c>
    </row>
    <row r="33" spans="1:3" ht="12" customHeight="1" x14ac:dyDescent="0.2">
      <c r="A33" s="29" t="s">
        <v>26</v>
      </c>
      <c r="B33" s="30"/>
      <c r="C33" s="7">
        <v>9994.66</v>
      </c>
    </row>
    <row r="34" spans="1:3" ht="12" customHeight="1" x14ac:dyDescent="0.2">
      <c r="A34" s="29" t="s">
        <v>27</v>
      </c>
      <c r="B34" s="30"/>
      <c r="C34" s="8">
        <v>28511520.960000001</v>
      </c>
    </row>
    <row r="35" spans="1:3" ht="12" customHeight="1" x14ac:dyDescent="0.2">
      <c r="A35" s="29" t="s">
        <v>28</v>
      </c>
      <c r="B35" s="30"/>
      <c r="C35" s="5">
        <v>51191893.279999994</v>
      </c>
    </row>
    <row r="36" spans="1:3" ht="12" customHeight="1" x14ac:dyDescent="0.2">
      <c r="A36" s="27" t="s">
        <v>29</v>
      </c>
      <c r="B36" s="28"/>
      <c r="C36" s="3">
        <f>C37+C38+C39</f>
        <v>66150.22</v>
      </c>
    </row>
    <row r="37" spans="1:3" ht="12" customHeight="1" x14ac:dyDescent="0.2">
      <c r="A37" s="29" t="s">
        <v>30</v>
      </c>
      <c r="B37" s="30"/>
      <c r="C37" s="5">
        <v>66150.22</v>
      </c>
    </row>
    <row r="38" spans="1:3" ht="12" customHeight="1" x14ac:dyDescent="0.2">
      <c r="A38" s="31" t="s">
        <v>31</v>
      </c>
      <c r="B38" s="32"/>
      <c r="C38" s="5">
        <v>0</v>
      </c>
    </row>
    <row r="39" spans="1:3" ht="12" customHeight="1" thickBot="1" x14ac:dyDescent="0.25">
      <c r="A39" s="37" t="s">
        <v>32</v>
      </c>
      <c r="B39" s="38"/>
      <c r="C39" s="5">
        <v>0</v>
      </c>
    </row>
    <row r="40" spans="1:3" ht="12" customHeight="1" thickBot="1" x14ac:dyDescent="0.25">
      <c r="A40" s="33" t="s">
        <v>33</v>
      </c>
      <c r="B40" s="34"/>
      <c r="C40" s="3">
        <v>523651.77</v>
      </c>
    </row>
    <row r="41" spans="1:3" ht="12" customHeight="1" x14ac:dyDescent="0.2">
      <c r="A41" s="14" t="s">
        <v>34</v>
      </c>
      <c r="B41" s="15"/>
      <c r="C41" s="3">
        <f>C42+C43</f>
        <v>329705.82999999996</v>
      </c>
    </row>
    <row r="42" spans="1:3" ht="12" customHeight="1" x14ac:dyDescent="0.2">
      <c r="A42" s="29" t="s">
        <v>35</v>
      </c>
      <c r="B42" s="30"/>
      <c r="C42" s="5">
        <v>329705.82999999996</v>
      </c>
    </row>
    <row r="43" spans="1:3" ht="12" customHeight="1" x14ac:dyDescent="0.2">
      <c r="A43" s="29" t="s">
        <v>36</v>
      </c>
      <c r="B43" s="30"/>
      <c r="C43" s="9">
        <v>0</v>
      </c>
    </row>
    <row r="44" spans="1:3" ht="12" customHeight="1" x14ac:dyDescent="0.2">
      <c r="A44" s="27" t="s">
        <v>37</v>
      </c>
      <c r="B44" s="28"/>
      <c r="C44" s="3">
        <v>19824380.009999998</v>
      </c>
    </row>
    <row r="45" spans="1:3" ht="12" customHeight="1" x14ac:dyDescent="0.2">
      <c r="A45" s="27" t="s">
        <v>38</v>
      </c>
      <c r="B45" s="28"/>
      <c r="C45" s="3">
        <v>8750490.4300000016</v>
      </c>
    </row>
    <row r="46" spans="1:3" ht="12" customHeight="1" x14ac:dyDescent="0.2">
      <c r="A46" s="29" t="s">
        <v>39</v>
      </c>
      <c r="B46" s="30"/>
      <c r="C46" s="5">
        <v>0</v>
      </c>
    </row>
    <row r="47" spans="1:3" ht="12" customHeight="1" x14ac:dyDescent="0.2">
      <c r="A47" s="29" t="s">
        <v>40</v>
      </c>
      <c r="B47" s="30"/>
      <c r="C47" s="5">
        <v>0</v>
      </c>
    </row>
    <row r="48" spans="1:3" ht="12" customHeight="1" x14ac:dyDescent="0.2">
      <c r="A48" s="27" t="s">
        <v>41</v>
      </c>
      <c r="B48" s="28"/>
      <c r="C48" s="3">
        <f>C49+C50</f>
        <v>368284.31</v>
      </c>
    </row>
    <row r="49" spans="1:3" ht="12" customHeight="1" x14ac:dyDescent="0.2">
      <c r="A49" s="29" t="s">
        <v>39</v>
      </c>
      <c r="B49" s="30"/>
      <c r="C49" s="5">
        <v>0</v>
      </c>
    </row>
    <row r="50" spans="1:3" ht="12" customHeight="1" x14ac:dyDescent="0.2">
      <c r="A50" s="29" t="s">
        <v>40</v>
      </c>
      <c r="B50" s="30"/>
      <c r="C50" s="5">
        <v>368284.31</v>
      </c>
    </row>
    <row r="51" spans="1:3" ht="12" customHeight="1" x14ac:dyDescent="0.2">
      <c r="A51" s="27" t="s">
        <v>42</v>
      </c>
      <c r="B51" s="28"/>
      <c r="C51" s="3">
        <v>0</v>
      </c>
    </row>
    <row r="52" spans="1:3" ht="12" customHeight="1" x14ac:dyDescent="0.2">
      <c r="A52" s="27" t="s">
        <v>43</v>
      </c>
      <c r="B52" s="28"/>
      <c r="C52" s="3">
        <v>0</v>
      </c>
    </row>
    <row r="53" spans="1:3" ht="12" customHeight="1" x14ac:dyDescent="0.2">
      <c r="A53" s="27" t="s">
        <v>44</v>
      </c>
      <c r="B53" s="28"/>
      <c r="C53" s="3">
        <v>0</v>
      </c>
    </row>
    <row r="54" spans="1:3" ht="8.1" customHeight="1" thickBot="1" x14ac:dyDescent="0.25">
      <c r="A54" s="42"/>
      <c r="B54" s="43"/>
      <c r="C54" s="10"/>
    </row>
    <row r="55" spans="1:3" ht="12" customHeight="1" thickBot="1" x14ac:dyDescent="0.25">
      <c r="A55" s="39" t="s">
        <v>45</v>
      </c>
      <c r="B55" s="40"/>
      <c r="C55" s="11">
        <f>C3+C5-C23</f>
        <v>630876.79000002146</v>
      </c>
    </row>
    <row r="56" spans="1:3" ht="17.25" customHeight="1" x14ac:dyDescent="0.2">
      <c r="A56" s="41"/>
      <c r="B56" s="41"/>
    </row>
    <row r="57" spans="1:3" ht="17.25" customHeight="1" x14ac:dyDescent="0.2">
      <c r="A57" s="41"/>
      <c r="B57" s="41"/>
    </row>
    <row r="58" spans="1:3" ht="17.25" customHeight="1" x14ac:dyDescent="0.2">
      <c r="A58" s="41"/>
      <c r="B58" s="41"/>
    </row>
  </sheetData>
  <mergeCells count="58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Nakit Akış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2024-01-15T11:38:11Z</dcterms:created>
  <dcterms:modified xsi:type="dcterms:W3CDTF">2025-03-17T11:09:00Z</dcterms:modified>
</cp:coreProperties>
</file>