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Nakit Akış" sheetId="1" r:id="rId1"/>
  </sheets>
  <calcPr calcId="145621"/>
</workbook>
</file>

<file path=xl/calcChain.xml><?xml version="1.0" encoding="utf-8"?>
<calcChain xmlns="http://schemas.openxmlformats.org/spreadsheetml/2006/main">
  <c r="C47" i="1" l="1"/>
  <c r="C45" i="1"/>
  <c r="C41" i="1"/>
  <c r="C36" i="1"/>
  <c r="C31" i="1"/>
  <c r="C24" i="1"/>
  <c r="C17" i="1"/>
  <c r="C13" i="1"/>
  <c r="C7" i="1"/>
  <c r="C23" i="1" l="1"/>
  <c r="C5" i="1"/>
  <c r="C55" i="1" l="1"/>
</calcChain>
</file>

<file path=xl/sharedStrings.xml><?xml version="1.0" encoding="utf-8"?>
<sst xmlns="http://schemas.openxmlformats.org/spreadsheetml/2006/main" count="51" uniqueCount="47">
  <si>
    <t>DÖNEM BAŞI NAKiT MEVCUDU</t>
  </si>
  <si>
    <t>DÖNEM İÇİ NAKİT GİRİŞLERİ</t>
  </si>
  <si>
    <t xml:space="preserve">SATIŞLARDAN ELDE EDİLEN NAKİT </t>
  </si>
  <si>
    <t>Mikrofinans Girişimcilerinden Tahsil Edilen Hizmet Bedelleri</t>
  </si>
  <si>
    <t>Mikrofinans Girişimcilerinden Tahsil Edilen Krediler(+)</t>
  </si>
  <si>
    <t>Ticari Alacaklardaki Artışlar ve Diğer Artışlar(-)</t>
  </si>
  <si>
    <t>DİĞER FAALİYETLERDEN OLAĞAN GELİR VE KÂRLARDAN DOLAYI SAĞLANAN NAKİT</t>
  </si>
  <si>
    <t xml:space="preserve">OLAĞANDIŞI GELİR VE KÂRLARDAN SAĞLANAN NAKİT </t>
  </si>
  <si>
    <t>KISA VADELİ YABANCI KAYNAKLARDAKİ ARTIŞLARDAN SAĞLANAN NAKİT</t>
  </si>
  <si>
    <t>Alınan Krediler</t>
  </si>
  <si>
    <t>Mikrofinans Girişimcilerinden Tahsil Edilen Gönüllü Tasarruflar ve Minisigorta Tahsilatları</t>
  </si>
  <si>
    <t>Diğer Artışlar</t>
  </si>
  <si>
    <t>UZUN VADELİ YABANCI KAYNAKLARDAKİ ARTIŞLARDAN SAĞLANAN NAKİT</t>
  </si>
  <si>
    <t>SERMAYE ARTlŞINDAN SAĞLANAN NAKİT</t>
  </si>
  <si>
    <t>HİSSE SENEDİ İHRAÇ PRİMLERİ VE ÖZEL FONLARDAN SAĞLANAN NAKİT</t>
  </si>
  <si>
    <t>DİĞER NAKİT GİRİŞLERİ</t>
  </si>
  <si>
    <t>DÖNEM İÇİ NAKİT ÇIKIŞLARI</t>
  </si>
  <si>
    <r>
      <t>MALİYETLERDEN KAYNAKLANAN NAKİT ÇIKIŞLARI</t>
    </r>
    <r>
      <rPr>
        <sz val="8"/>
        <rFont val="Arial"/>
        <family val="2"/>
        <charset val="162"/>
      </rPr>
      <t xml:space="preserve"> </t>
    </r>
  </si>
  <si>
    <t>Satışların Maliyeti</t>
  </si>
  <si>
    <t>Stoklardaki Artışlar (+)</t>
  </si>
  <si>
    <t>Ticari Borçlardaki (Alışlardan kaynaklanan) Azalışlar (+) 
(Mikrofinans Girişimcilere Gönüllü Tasarruf ve Mikrosigorta Dağıtımları)</t>
  </si>
  <si>
    <t>Ticari Borçlardaki (Alışlardan kaynaklanan) Artışlar (-)</t>
  </si>
  <si>
    <t xml:space="preserve">Amortisman ve Nakit Çıkışı Gerektirmeyen Giderler (-) </t>
  </si>
  <si>
    <t>Stoklardaki Azalışlar (-)</t>
  </si>
  <si>
    <r>
      <t>FAALİYET GİDERLERİNE İLİŞKİN NAKİT ÇIKIŞLARI</t>
    </r>
    <r>
      <rPr>
        <sz val="8"/>
        <rFont val="Arial"/>
        <family val="2"/>
        <charset val="162"/>
      </rPr>
      <t xml:space="preserve"> </t>
    </r>
  </si>
  <si>
    <t>Mikrofinans Girişimcilerine Dağıtılan Kredi Ödemelerinden Kaynaklanan Nakit Çıkışları</t>
  </si>
  <si>
    <t>Pazarlama Satış ve Dağıtım Giderleri</t>
  </si>
  <si>
    <t>Genel Yönetim Giderleri</t>
  </si>
  <si>
    <t>Amortisman ve Nakit Çıkışı Gerektirmeyen Diğer Giderler (-)</t>
  </si>
  <si>
    <t>DİĞER FAALİYETLERDEN OLAĞAN GİDER VE ZARARLARA İLİŞKİN NAKİT ÇIKIŞLARI</t>
  </si>
  <si>
    <t xml:space="preserve">Diğer Faaliyetlerle İlgili Olağan Gider ve Zararlar </t>
  </si>
  <si>
    <t>Amortisman ve Nakit Çıkışı Gerektirmeyen Diğ. Gid. ve Zararlar (-)</t>
  </si>
  <si>
    <t>Diğer Azalışlar</t>
  </si>
  <si>
    <t>FİNANSMAN GİDERLERİNDEN DOLAYI NAKİT ÇIKIŞI</t>
  </si>
  <si>
    <t>OLAĞANDIŞI GİDER VE ZARARLARDAN DOLAYI NAKlT ÇIKIŞI</t>
  </si>
  <si>
    <t>Olağandışı Gider ve Zararlar</t>
  </si>
  <si>
    <t>Amortisman ve Nakit Çıkışı Gerektirmeyen Diğ. Gid. ve Zararları (-)</t>
  </si>
  <si>
    <t xml:space="preserve">DURAN VARLIK YATIRIMLARINA İLİŞKİN NAKİT ÇIKIŞI </t>
  </si>
  <si>
    <r>
      <t>KISA VADELİ YABANCI KAYNAK ÖDEMELERİ (Alışlarla ilgili olmayanlar)</t>
    </r>
    <r>
      <rPr>
        <sz val="8"/>
        <rFont val="Arial"/>
        <family val="2"/>
        <charset val="162"/>
      </rPr>
      <t xml:space="preserve"> </t>
    </r>
  </si>
  <si>
    <t xml:space="preserve">Alınan Krediler Anapara Ödemeleri </t>
  </si>
  <si>
    <t>Diğer Ödemeler</t>
  </si>
  <si>
    <r>
      <t>UZUN VADELİ YABANCI KAYNAK ÖDEMELERİ</t>
    </r>
    <r>
      <rPr>
        <sz val="8"/>
        <rFont val="Arial"/>
        <family val="2"/>
        <charset val="162"/>
      </rPr>
      <t xml:space="preserve"> (Alışlarla ilgili olmayanlar)</t>
    </r>
  </si>
  <si>
    <t xml:space="preserve">ÖDENEN VERGİ VE BENZERLERİ </t>
  </si>
  <si>
    <t>ÖDENEN TEMETTÜLER(ÖZEL FON İADELERİ)</t>
  </si>
  <si>
    <t>DİĞER NAKİT ÇIKIŞLARI</t>
  </si>
  <si>
    <t>DÖNEMSONU NAKİT MEVCUDU</t>
  </si>
  <si>
    <t>TÜRKİYE GRAMEEN MİKROFİNANS PROGRAMI NAKİT AKIŞ TABLOSU
31 EKİM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</si>
</sst>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\ _₺_-;\-* #,##0.00\ _₺_-;_-* &quot;-&quot;??\ _₺_-;_-@_-"/>
  </numFmts>
  <fonts count="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4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4" fontId="3" fillId="0" borderId="6" xfId="0" applyNumberFormat="1" applyFont="1" applyBorder="1"/>
    <xf numFmtId="4" fontId="2" fillId="3" borderId="9" xfId="0" applyNumberFormat="1" applyFont="1" applyFill="1" applyBorder="1" applyAlignment="1"/>
    <xf numFmtId="4" fontId="3" fillId="0" borderId="12" xfId="0" applyNumberFormat="1" applyFont="1" applyBorder="1"/>
    <xf numFmtId="4" fontId="2" fillId="4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4" fontId="3" fillId="0" borderId="16" xfId="0" applyNumberFormat="1" applyFont="1" applyBorder="1"/>
    <xf numFmtId="4" fontId="2" fillId="6" borderId="23" xfId="0" applyNumberFormat="1" applyFont="1" applyFill="1" applyBorder="1"/>
    <xf numFmtId="4" fontId="0" fillId="0" borderId="0" xfId="0" applyNumberFormat="1"/>
    <xf numFmtId="0" fontId="0" fillId="5" borderId="0" xfId="0" applyFill="1"/>
    <xf numFmtId="4" fontId="3" fillId="5" borderId="15" xfId="0" applyNumberFormat="1" applyFont="1" applyFill="1" applyBorder="1" applyAlignment="1">
      <alignment horizontal="right"/>
    </xf>
    <xf numFmtId="4" fontId="2" fillId="5" borderId="15" xfId="0" applyNumberFormat="1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sqref="A1:C1"/>
    </sheetView>
  </sheetViews>
  <sheetFormatPr defaultRowHeight="12.75" x14ac:dyDescent="0.2"/>
  <cols>
    <col min="1" max="1" width="42.7109375" customWidth="1"/>
    <col min="2" max="2" width="29.140625" customWidth="1"/>
    <col min="3" max="3" width="18.140625" bestFit="1" customWidth="1"/>
    <col min="4" max="4" width="12.28515625" bestFit="1" customWidth="1"/>
    <col min="5" max="5" width="13.42578125" bestFit="1" customWidth="1"/>
  </cols>
  <sheetData>
    <row r="1" spans="1:4" ht="26.25" customHeight="1" thickBot="1" x14ac:dyDescent="0.25">
      <c r="A1" s="16" t="s">
        <v>46</v>
      </c>
      <c r="B1" s="17"/>
      <c r="C1" s="18"/>
    </row>
    <row r="2" spans="1:4" ht="8.1" customHeight="1" thickBot="1" x14ac:dyDescent="0.25">
      <c r="A2" s="19"/>
      <c r="B2" s="20"/>
      <c r="C2" s="1"/>
    </row>
    <row r="3" spans="1:4" ht="12" customHeight="1" thickBot="1" x14ac:dyDescent="0.25">
      <c r="A3" s="21" t="s">
        <v>0</v>
      </c>
      <c r="B3" s="22"/>
      <c r="C3" s="2">
        <v>1731026.75</v>
      </c>
    </row>
    <row r="4" spans="1:4" ht="8.1" customHeight="1" x14ac:dyDescent="0.2">
      <c r="A4" s="23"/>
      <c r="B4" s="24"/>
      <c r="C4" s="3"/>
    </row>
    <row r="5" spans="1:4" ht="12" customHeight="1" thickBot="1" x14ac:dyDescent="0.25">
      <c r="A5" s="25" t="s">
        <v>1</v>
      </c>
      <c r="B5" s="26"/>
      <c r="C5" s="4">
        <f>C7+C11+C12+C13+C17+C20+C21+C22</f>
        <v>309043884.07999998</v>
      </c>
      <c r="D5" s="10"/>
    </row>
    <row r="6" spans="1:4" ht="8.1" customHeight="1" x14ac:dyDescent="0.2">
      <c r="A6" s="23"/>
      <c r="B6" s="24"/>
      <c r="C6" s="3"/>
      <c r="D6" s="10"/>
    </row>
    <row r="7" spans="1:4" ht="12" customHeight="1" x14ac:dyDescent="0.2">
      <c r="A7" s="27" t="s">
        <v>2</v>
      </c>
      <c r="B7" s="28"/>
      <c r="C7" s="5">
        <f>C8+C9+C10</f>
        <v>230949398.30000001</v>
      </c>
      <c r="D7" s="10"/>
    </row>
    <row r="8" spans="1:4" ht="12" customHeight="1" x14ac:dyDescent="0.2">
      <c r="A8" s="29" t="s">
        <v>3</v>
      </c>
      <c r="B8" s="30"/>
      <c r="C8" s="13">
        <v>43219362.200000003</v>
      </c>
      <c r="D8" s="10"/>
    </row>
    <row r="9" spans="1:4" ht="12" customHeight="1" x14ac:dyDescent="0.2">
      <c r="A9" s="29" t="s">
        <v>4</v>
      </c>
      <c r="B9" s="30"/>
      <c r="C9" s="13">
        <v>183522957.97</v>
      </c>
      <c r="D9" s="10"/>
    </row>
    <row r="10" spans="1:4" ht="12" customHeight="1" thickBot="1" x14ac:dyDescent="0.25">
      <c r="A10" s="31" t="s">
        <v>5</v>
      </c>
      <c r="B10" s="32"/>
      <c r="C10" s="13">
        <v>4207078.13</v>
      </c>
      <c r="D10" s="10"/>
    </row>
    <row r="11" spans="1:4" ht="12" customHeight="1" thickBot="1" x14ac:dyDescent="0.25">
      <c r="A11" s="33" t="s">
        <v>6</v>
      </c>
      <c r="B11" s="34"/>
      <c r="C11" s="5">
        <v>272940.39</v>
      </c>
      <c r="D11" s="10"/>
    </row>
    <row r="12" spans="1:4" ht="12" customHeight="1" x14ac:dyDescent="0.2">
      <c r="A12" s="14" t="s">
        <v>7</v>
      </c>
      <c r="B12" s="15"/>
      <c r="C12" s="5">
        <v>24189370.490000002</v>
      </c>
      <c r="D12" s="10"/>
    </row>
    <row r="13" spans="1:4" ht="12" customHeight="1" x14ac:dyDescent="0.2">
      <c r="A13" s="27" t="s">
        <v>8</v>
      </c>
      <c r="B13" s="28"/>
      <c r="C13" s="5">
        <f>C14+C15+C16</f>
        <v>53628084.899999999</v>
      </c>
      <c r="D13" s="10"/>
    </row>
    <row r="14" spans="1:4" ht="12" customHeight="1" x14ac:dyDescent="0.2">
      <c r="A14" s="35" t="s">
        <v>9</v>
      </c>
      <c r="B14" s="36"/>
      <c r="C14" s="11">
        <v>27833.74</v>
      </c>
      <c r="D14" s="10"/>
    </row>
    <row r="15" spans="1:4" ht="12" customHeight="1" x14ac:dyDescent="0.2">
      <c r="A15" s="35" t="s">
        <v>10</v>
      </c>
      <c r="B15" s="36"/>
      <c r="C15" s="11">
        <v>53600181.159999996</v>
      </c>
      <c r="D15" s="10"/>
    </row>
    <row r="16" spans="1:4" ht="12" customHeight="1" x14ac:dyDescent="0.2">
      <c r="A16" s="35" t="s">
        <v>11</v>
      </c>
      <c r="B16" s="36"/>
      <c r="C16" s="11">
        <v>70</v>
      </c>
      <c r="D16" s="10"/>
    </row>
    <row r="17" spans="1:4" ht="12" customHeight="1" x14ac:dyDescent="0.2">
      <c r="A17" s="27" t="s">
        <v>12</v>
      </c>
      <c r="B17" s="28"/>
      <c r="C17" s="5">
        <f>C18+C19</f>
        <v>4090</v>
      </c>
      <c r="D17" s="10"/>
    </row>
    <row r="18" spans="1:4" ht="12" customHeight="1" x14ac:dyDescent="0.2">
      <c r="A18" s="35" t="s">
        <v>9</v>
      </c>
      <c r="B18" s="36"/>
      <c r="C18" s="6">
        <v>0</v>
      </c>
      <c r="D18" s="10"/>
    </row>
    <row r="19" spans="1:4" ht="12" customHeight="1" x14ac:dyDescent="0.2">
      <c r="A19" s="35" t="s">
        <v>11</v>
      </c>
      <c r="B19" s="36"/>
      <c r="C19" s="12">
        <v>4090</v>
      </c>
      <c r="D19" s="10"/>
    </row>
    <row r="20" spans="1:4" ht="12" customHeight="1" x14ac:dyDescent="0.2">
      <c r="A20" s="27" t="s">
        <v>13</v>
      </c>
      <c r="B20" s="28"/>
      <c r="C20" s="5">
        <v>0</v>
      </c>
      <c r="D20" s="10"/>
    </row>
    <row r="21" spans="1:4" ht="12" customHeight="1" x14ac:dyDescent="0.2">
      <c r="A21" s="27" t="s">
        <v>14</v>
      </c>
      <c r="B21" s="28"/>
      <c r="C21" s="5">
        <v>0</v>
      </c>
      <c r="D21" s="10"/>
    </row>
    <row r="22" spans="1:4" ht="12" customHeight="1" x14ac:dyDescent="0.2">
      <c r="A22" s="27" t="s">
        <v>15</v>
      </c>
      <c r="B22" s="28"/>
      <c r="C22" s="5">
        <v>0</v>
      </c>
      <c r="D22" s="10"/>
    </row>
    <row r="23" spans="1:4" ht="12" customHeight="1" x14ac:dyDescent="0.2">
      <c r="A23" s="25" t="s">
        <v>16</v>
      </c>
      <c r="B23" s="26"/>
      <c r="C23" s="4">
        <f>C24+C31+C36+C40+C41+C44+C45+C48+C53</f>
        <v>310630586.04000002</v>
      </c>
      <c r="D23" s="10"/>
    </row>
    <row r="24" spans="1:4" ht="12" customHeight="1" x14ac:dyDescent="0.2">
      <c r="A24" s="27" t="s">
        <v>17</v>
      </c>
      <c r="B24" s="28"/>
      <c r="C24" s="5">
        <f>C25+C26+C27+C28-C29-C30</f>
        <v>111844083.75</v>
      </c>
      <c r="D24" s="10"/>
    </row>
    <row r="25" spans="1:4" ht="12" customHeight="1" x14ac:dyDescent="0.2">
      <c r="A25" s="35" t="s">
        <v>18</v>
      </c>
      <c r="B25" s="36"/>
      <c r="C25" s="6">
        <v>59231972.090000004</v>
      </c>
      <c r="D25" s="10"/>
    </row>
    <row r="26" spans="1:4" ht="12" customHeight="1" x14ac:dyDescent="0.2">
      <c r="A26" s="35" t="s">
        <v>19</v>
      </c>
      <c r="B26" s="36"/>
      <c r="C26" s="11">
        <v>0</v>
      </c>
      <c r="D26" s="10"/>
    </row>
    <row r="27" spans="1:4" ht="21.75" customHeight="1" x14ac:dyDescent="0.2">
      <c r="A27" s="37" t="s">
        <v>20</v>
      </c>
      <c r="B27" s="38"/>
      <c r="C27" s="11">
        <v>52612111.659999996</v>
      </c>
      <c r="D27" s="10"/>
    </row>
    <row r="28" spans="1:4" ht="12" customHeight="1" x14ac:dyDescent="0.2">
      <c r="A28" s="35" t="s">
        <v>21</v>
      </c>
      <c r="B28" s="36"/>
      <c r="C28" s="11">
        <v>0</v>
      </c>
      <c r="D28" s="10"/>
    </row>
    <row r="29" spans="1:4" ht="12" customHeight="1" x14ac:dyDescent="0.2">
      <c r="A29" s="35" t="s">
        <v>22</v>
      </c>
      <c r="B29" s="36"/>
      <c r="C29" s="11">
        <v>0</v>
      </c>
      <c r="D29" s="10"/>
    </row>
    <row r="30" spans="1:4" ht="12" customHeight="1" x14ac:dyDescent="0.2">
      <c r="A30" s="35" t="s">
        <v>23</v>
      </c>
      <c r="B30" s="36"/>
      <c r="C30" s="6">
        <v>0</v>
      </c>
      <c r="D30" s="10"/>
    </row>
    <row r="31" spans="1:4" ht="12" customHeight="1" x14ac:dyDescent="0.2">
      <c r="A31" s="27" t="s">
        <v>24</v>
      </c>
      <c r="B31" s="28"/>
      <c r="C31" s="5">
        <f>C32+C33+C34+C35</f>
        <v>180892423.88</v>
      </c>
      <c r="D31" s="10"/>
    </row>
    <row r="32" spans="1:4" ht="12" customHeight="1" x14ac:dyDescent="0.2">
      <c r="A32" s="35" t="s">
        <v>25</v>
      </c>
      <c r="B32" s="36"/>
      <c r="C32" s="11">
        <v>142668345.41</v>
      </c>
      <c r="D32" s="10"/>
    </row>
    <row r="33" spans="1:4" ht="12" customHeight="1" x14ac:dyDescent="0.2">
      <c r="A33" s="35" t="s">
        <v>26</v>
      </c>
      <c r="B33" s="36"/>
      <c r="C33" s="6">
        <v>9494.31</v>
      </c>
      <c r="D33" s="10"/>
    </row>
    <row r="34" spans="1:4" ht="12" customHeight="1" x14ac:dyDescent="0.2">
      <c r="A34" s="35" t="s">
        <v>27</v>
      </c>
      <c r="B34" s="36"/>
      <c r="C34" s="6">
        <v>21055928.420000002</v>
      </c>
      <c r="D34" s="10"/>
    </row>
    <row r="35" spans="1:4" ht="12" customHeight="1" x14ac:dyDescent="0.2">
      <c r="A35" s="35" t="s">
        <v>28</v>
      </c>
      <c r="B35" s="36"/>
      <c r="C35" s="11">
        <v>17158655.740000002</v>
      </c>
      <c r="D35" s="10"/>
    </row>
    <row r="36" spans="1:4" ht="12" customHeight="1" x14ac:dyDescent="0.2">
      <c r="A36" s="27" t="s">
        <v>29</v>
      </c>
      <c r="B36" s="28"/>
      <c r="C36" s="5">
        <f>C37+C38+C39</f>
        <v>6006.18</v>
      </c>
      <c r="D36" s="10"/>
    </row>
    <row r="37" spans="1:4" ht="12" customHeight="1" x14ac:dyDescent="0.2">
      <c r="A37" s="35" t="s">
        <v>30</v>
      </c>
      <c r="B37" s="36"/>
      <c r="C37" s="6">
        <v>6006.18</v>
      </c>
      <c r="D37" s="10"/>
    </row>
    <row r="38" spans="1:4" ht="12" customHeight="1" x14ac:dyDescent="0.2">
      <c r="A38" s="39" t="s">
        <v>31</v>
      </c>
      <c r="B38" s="40"/>
      <c r="C38" s="11">
        <v>0</v>
      </c>
      <c r="D38" s="10"/>
    </row>
    <row r="39" spans="1:4" ht="12" customHeight="1" thickBot="1" x14ac:dyDescent="0.25">
      <c r="A39" s="41" t="s">
        <v>32</v>
      </c>
      <c r="B39" s="42"/>
      <c r="C39" s="11">
        <v>0</v>
      </c>
      <c r="D39" s="10"/>
    </row>
    <row r="40" spans="1:4" ht="12" customHeight="1" thickBot="1" x14ac:dyDescent="0.25">
      <c r="A40" s="33" t="s">
        <v>33</v>
      </c>
      <c r="B40" s="34"/>
      <c r="C40" s="5">
        <v>479860.73</v>
      </c>
      <c r="D40" s="10"/>
    </row>
    <row r="41" spans="1:4" ht="12" customHeight="1" x14ac:dyDescent="0.2">
      <c r="A41" s="14" t="s">
        <v>34</v>
      </c>
      <c r="B41" s="15"/>
      <c r="C41" s="5">
        <f>C42+C43</f>
        <v>256660.26</v>
      </c>
      <c r="D41" s="10"/>
    </row>
    <row r="42" spans="1:4" ht="12" customHeight="1" x14ac:dyDescent="0.2">
      <c r="A42" s="35" t="s">
        <v>35</v>
      </c>
      <c r="B42" s="36"/>
      <c r="C42" s="6">
        <v>256660.26</v>
      </c>
      <c r="D42" s="10"/>
    </row>
    <row r="43" spans="1:4" ht="12" customHeight="1" x14ac:dyDescent="0.2">
      <c r="A43" s="35" t="s">
        <v>36</v>
      </c>
      <c r="B43" s="36"/>
      <c r="C43" s="11">
        <v>0</v>
      </c>
      <c r="D43" s="10"/>
    </row>
    <row r="44" spans="1:4" ht="12" customHeight="1" x14ac:dyDescent="0.2">
      <c r="A44" s="27" t="s">
        <v>37</v>
      </c>
      <c r="B44" s="28"/>
      <c r="C44" s="5">
        <v>7567335.7000000002</v>
      </c>
      <c r="D44" s="10"/>
    </row>
    <row r="45" spans="1:4" ht="12" customHeight="1" x14ac:dyDescent="0.2">
      <c r="A45" s="27" t="s">
        <v>38</v>
      </c>
      <c r="B45" s="28"/>
      <c r="C45" s="5">
        <f>C46+C47</f>
        <v>9584215.5399999991</v>
      </c>
      <c r="D45" s="10"/>
    </row>
    <row r="46" spans="1:4" ht="12" customHeight="1" x14ac:dyDescent="0.2">
      <c r="A46" s="35" t="s">
        <v>39</v>
      </c>
      <c r="B46" s="36"/>
      <c r="C46" s="6">
        <v>0</v>
      </c>
      <c r="D46" s="10"/>
    </row>
    <row r="47" spans="1:4" ht="12" customHeight="1" x14ac:dyDescent="0.2">
      <c r="A47" s="35" t="s">
        <v>40</v>
      </c>
      <c r="B47" s="36"/>
      <c r="C47" s="11">
        <f>20358638.04-10774422.5</f>
        <v>9584215.5399999991</v>
      </c>
      <c r="D47" s="10"/>
    </row>
    <row r="48" spans="1:4" ht="12" customHeight="1" x14ac:dyDescent="0.2">
      <c r="A48" s="27" t="s">
        <v>41</v>
      </c>
      <c r="B48" s="28"/>
      <c r="C48" s="5">
        <v>0</v>
      </c>
      <c r="D48" s="10"/>
    </row>
    <row r="49" spans="1:5" ht="12" customHeight="1" x14ac:dyDescent="0.2">
      <c r="A49" s="35" t="s">
        <v>39</v>
      </c>
      <c r="B49" s="36"/>
      <c r="C49" s="6">
        <v>0</v>
      </c>
      <c r="D49" s="10"/>
    </row>
    <row r="50" spans="1:5" ht="12" customHeight="1" x14ac:dyDescent="0.2">
      <c r="A50" s="35" t="s">
        <v>40</v>
      </c>
      <c r="B50" s="36"/>
      <c r="C50" s="11">
        <v>0</v>
      </c>
      <c r="D50" s="10"/>
    </row>
    <row r="51" spans="1:5" ht="12" customHeight="1" x14ac:dyDescent="0.2">
      <c r="A51" s="27" t="s">
        <v>42</v>
      </c>
      <c r="B51" s="28"/>
      <c r="C51" s="5">
        <v>0</v>
      </c>
      <c r="D51" s="10"/>
    </row>
    <row r="52" spans="1:5" ht="12" customHeight="1" x14ac:dyDescent="0.2">
      <c r="A52" s="27" t="s">
        <v>43</v>
      </c>
      <c r="B52" s="28"/>
      <c r="C52" s="5">
        <v>0</v>
      </c>
      <c r="D52" s="10"/>
    </row>
    <row r="53" spans="1:5" ht="12" customHeight="1" x14ac:dyDescent="0.2">
      <c r="A53" s="27" t="s">
        <v>44</v>
      </c>
      <c r="B53" s="28"/>
      <c r="C53" s="5">
        <v>0</v>
      </c>
      <c r="D53" s="10"/>
    </row>
    <row r="54" spans="1:5" ht="8.1" customHeight="1" thickBot="1" x14ac:dyDescent="0.25">
      <c r="A54" s="46"/>
      <c r="B54" s="47"/>
      <c r="C54" s="7"/>
      <c r="D54" s="10"/>
    </row>
    <row r="55" spans="1:5" ht="12" customHeight="1" thickBot="1" x14ac:dyDescent="0.25">
      <c r="A55" s="43" t="s">
        <v>45</v>
      </c>
      <c r="B55" s="44"/>
      <c r="C55" s="8">
        <f>C3+C5-C23</f>
        <v>144324.78999996185</v>
      </c>
      <c r="D55" s="9"/>
      <c r="E55" s="9"/>
    </row>
    <row r="56" spans="1:5" ht="17.25" customHeight="1" x14ac:dyDescent="0.2">
      <c r="A56" s="45"/>
      <c r="B56" s="45"/>
    </row>
    <row r="57" spans="1:5" ht="17.25" customHeight="1" x14ac:dyDescent="0.2">
      <c r="A57" s="45"/>
      <c r="B57" s="45"/>
    </row>
    <row r="58" spans="1:5" ht="17.25" customHeight="1" x14ac:dyDescent="0.2">
      <c r="A58" s="45"/>
      <c r="B58" s="45"/>
    </row>
  </sheetData>
  <mergeCells count="58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2024-08-19T08:32:33Z</dcterms:created>
  <dcterms:modified xsi:type="dcterms:W3CDTF">2024-12-12T09:06:57Z</dcterms:modified>
</cp:coreProperties>
</file>